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Ingresos" sheetId="1" state="visible" r:id="rId3"/>
    <sheet name="2. Gastos" sheetId="2" state="visible" r:id="rId4"/>
    <sheet name="3. Resume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<sst xmlns="http://schemas.openxmlformats.org/spreadsheetml/2006/main" count="86" uniqueCount="65">
  <si>
    <t xml:space="preserve">JOVENFINANCIERO</t>
  </si>
  <si>
    <t xml:space="preserve">Presupuesto mensual · Ingresos</t>
  </si>
  <si>
    <t xml:space="preserve">Paso 1 de 3: apunta todo el dinero que entra este mes.</t>
  </si>
  <si>
    <t xml:space="preserve">Celdas amarillas</t>
  </si>
  <si>
    <t xml:space="preserve">→ las rellenas tú. El resto se calcula solo. Los importes que vienen son un ejemplo con un sueldo de 1.200 €: cámbialos por los tuyos.</t>
  </si>
  <si>
    <t xml:space="preserve">Mes</t>
  </si>
  <si>
    <t xml:space="preserve">Enero 2027</t>
  </si>
  <si>
    <t xml:space="preserve">Concepto</t>
  </si>
  <si>
    <t xml:space="preserve">Importe (€)</t>
  </si>
  <si>
    <t xml:space="preserve">Nota</t>
  </si>
  <si>
    <t xml:space="preserve">Nómina neta</t>
  </si>
  <si>
    <t xml:space="preserve">Lo que te llega al banco, no el bruto</t>
  </si>
  <si>
    <t xml:space="preserve">Pagas extra (parte proporcional)</t>
  </si>
  <si>
    <t xml:space="preserve">Si las cobras aparte, divide entre 12</t>
  </si>
  <si>
    <t xml:space="preserve">Trabajos extra / freelance</t>
  </si>
  <si>
    <t xml:space="preserve">Becas o ayudas</t>
  </si>
  <si>
    <t xml:space="preserve">Otros ingresos</t>
  </si>
  <si>
    <t xml:space="preserve">Ventas de segunda mano, regalos…</t>
  </si>
  <si>
    <t xml:space="preserve">Total ingresos</t>
  </si>
  <si>
    <t xml:space="preserve">Presupuesto mensual · Gastos</t>
  </si>
  <si>
    <t xml:space="preserve">Paso 2 de 3: pon lo que piensas gastar y, a final de mes, lo que gastaste de verdad.</t>
  </si>
  <si>
    <t xml:space="preserve">Categoría</t>
  </si>
  <si>
    <t xml:space="preserve">Tipo</t>
  </si>
  <si>
    <t xml:space="preserve">Previsto (€)</t>
  </si>
  <si>
    <t xml:space="preserve">Real (€)</t>
  </si>
  <si>
    <t xml:space="preserve">Diferencia (€)</t>
  </si>
  <si>
    <t xml:space="preserve">Alquiler o hipoteca</t>
  </si>
  <si>
    <t xml:space="preserve">Necesidad</t>
  </si>
  <si>
    <t xml:space="preserve">Luz, agua y gas</t>
  </si>
  <si>
    <t xml:space="preserve">Internet y móvil</t>
  </si>
  <si>
    <t xml:space="preserve">Supermercado</t>
  </si>
  <si>
    <t xml:space="preserve">Transporte</t>
  </si>
  <si>
    <t xml:space="preserve">Seguros y salud</t>
  </si>
  <si>
    <t xml:space="preserve">Ocio y salidas</t>
  </si>
  <si>
    <t xml:space="preserve">Deseo</t>
  </si>
  <si>
    <t xml:space="preserve">Restaurantes y comida a domicilio</t>
  </si>
  <si>
    <t xml:space="preserve">Ropa y cuidado personal</t>
  </si>
  <si>
    <t xml:space="preserve">Suscripciones (streaming, apps…)</t>
  </si>
  <si>
    <t xml:space="preserve">Viajes y escapadas</t>
  </si>
  <si>
    <t xml:space="preserve">Regalos</t>
  </si>
  <si>
    <t xml:space="preserve">Fondo de emergencia</t>
  </si>
  <si>
    <t xml:space="preserve">Ahorro</t>
  </si>
  <si>
    <t xml:space="preserve">Inversión</t>
  </si>
  <si>
    <t xml:space="preserve">Ahorro para objetivos (carné, coche, viaje…)</t>
  </si>
  <si>
    <t xml:space="preserve">Total gastos</t>
  </si>
  <si>
    <t xml:space="preserve">Diferencia positiva = gastaste menos de lo previsto. Negativa (en rojo) = te pasaste.</t>
  </si>
  <si>
    <t xml:space="preserve">Tipo: Necesidad = lo imprescindible · Deseo = lo que te apetece · Ahorro = lo que guardas o inviertes. Puedes añadir tus propias categorías en las filas vacías.</t>
  </si>
  <si>
    <t xml:space="preserve">Presupuesto mensual · Resumen</t>
  </si>
  <si>
    <t xml:space="preserve">Paso 3 de 3: comprueba cómo te ha ido el mes. No tienes que rellenar nada aquí.</t>
  </si>
  <si>
    <t xml:space="preserve">Este mes</t>
  </si>
  <si>
    <t xml:space="preserve">Ingresos</t>
  </si>
  <si>
    <t xml:space="preserve">Gastos y ahorro</t>
  </si>
  <si>
    <t xml:space="preserve">Te sobra / te falta</t>
  </si>
  <si>
    <t xml:space="preserve">Si «Te sobra» es positivo, ese dinero aún no tiene destino: muévelo a ahorro antes de gastarlo.</t>
  </si>
  <si>
    <t xml:space="preserve">Regla 50/30/20 (sobre el gasto real)</t>
  </si>
  <si>
    <t xml:space="preserve">Bloque</t>
  </si>
  <si>
    <t xml:space="preserve">Objetivo %</t>
  </si>
  <si>
    <t xml:space="preserve">Objetivo (€)</t>
  </si>
  <si>
    <t xml:space="preserve">Real %</t>
  </si>
  <si>
    <t xml:space="preserve">¿Cómo vas?</t>
  </si>
  <si>
    <t xml:space="preserve">Necesidades</t>
  </si>
  <si>
    <t xml:space="preserve">Deseos</t>
  </si>
  <si>
    <t xml:space="preserve">Total</t>
  </si>
  <si>
    <t xml:space="preserve">Los porcentajes amarillos son editables: si tu alquiler es caro, prueba 60/20/20.</t>
  </si>
  <si>
    <t xml:space="preserve">Más sobre el método en jovenfinanciero.com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</si>
</sst>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&quot; €&quot;;\-#,##0.00&quot; €&quot;;\-"/>
    <numFmt numFmtId="167" formatCode="0%"/>
    <numFmt numFmtId="168" formatCode="0.0%;\-0.0%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F8A45"/>
      <name val="Arial"/>
      <family val="0"/>
      <charset val="1"/>
    </font>
    <font>
      <b val="true"/>
      <sz val="18"/>
      <color rgb="FF0E1B2C"/>
      <name val="Arial"/>
      <family val="0"/>
      <charset val="1"/>
    </font>
    <font>
      <sz val="10"/>
      <color rgb="FF5A657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5A6573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A6573"/>
      <name val="Arial"/>
      <family val="0"/>
      <charset val="1"/>
    </font>
    <font>
      <b val="true"/>
      <sz val="10"/>
      <color rgb="FF0F8A45"/>
      <name val="Arial"/>
      <family val="0"/>
      <charset val="1"/>
    </font>
    <font>
      <b val="true"/>
      <sz val="12"/>
      <color rgb="FF0E1B2C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0F8A45"/>
        <bgColor rgb="FF008080"/>
      </patternFill>
    </fill>
    <fill>
      <patternFill patternType="solid">
        <fgColor rgb="FFE2F5EA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E2D8"/>
      </left>
      <right style="thin">
        <color rgb="FFDDE2D8"/>
      </right>
      <top style="thin">
        <color rgb="FFDDE2D8"/>
      </top>
      <bottom style="thin">
        <color rgb="FFDDE2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b val="1"/>
        <color rgb="FF0F8A45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8A45"/>
      <rgbColor rgb="FFB8C4B0"/>
      <rgbColor rgb="FF878787"/>
      <rgbColor rgb="FF9999FF"/>
      <rgbColor rgb="FF993366"/>
      <rgbColor rgb="FFFFF4C2"/>
      <rgbColor rgb="FFE2F5E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2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573"/>
      <rgbColor rgb="FF969696"/>
      <rgbColor rgb="FF003366"/>
      <rgbColor rgb="FF339966"/>
      <rgbColor rgb="FF0E1B2C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Objetivo vs. real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'3. Resumen'!D15</c:f>
              <c:strCache>
                <c:ptCount val="1"/>
                <c:pt idx="0">
                  <c:v>Objetivo (€)</c:v>
                </c:pt>
              </c:strCache>
            </c:strRef>
          </c:tx>
          <c:spPr>
            <a:solidFill>
              <a:srgbClr val="b8c4b0"/>
            </a:solidFill>
            <a:ln w="0">
              <a:solidFill>
                <a:srgbClr val="b8c4b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'3. Resumen'!$B$16:$B$18</c:f>
              <c:strCache>
                <c:ptCount val="3"/>
                <c:pt idx="0">
                  <c:v>Necesidades</c:v>
                </c:pt>
                <c:pt idx="1">
                  <c:v>Deseos</c:v>
                </c:pt>
                <c:pt idx="2">
                  <c:v>Ahorro</c:v>
                </c:pt>
              </c:strCache>
            </c:strRef>
          </c:cat>
          <c:val>
            <c:numRef>
              <c:f>'3. Resumen'!$D$16:$D$18</c:f>
              <c:numCache>
                <c:formatCode>#,##0.00" €";\-#,##0.00" €";\-</c:formatCode>
                <c:ptCount val="3"/>
                <c:pt idx="0">
                  <c:v>600</c:v>
                </c:pt>
                <c:pt idx="1">
                  <c:v>360</c:v>
                </c:pt>
                <c:pt idx="2">
                  <c:v>240</c:v>
                </c:pt>
              </c:numCache>
            </c:numRef>
          </c:val>
        </c:ser>
        <c:ser>
          <c:idx val="1"/>
          <c:order val="1"/>
          <c:tx>
            <c:strRef>
              <c:f>'3. Resumen'!E15</c:f>
              <c:strCache>
                <c:ptCount val="1"/>
                <c:pt idx="0">
                  <c:v>Real (€)</c:v>
                </c:pt>
              </c:strCache>
            </c:strRef>
          </c:tx>
          <c:spPr>
            <a:solidFill>
              <a:srgbClr val="0f8a45"/>
            </a:solidFill>
            <a:ln w="0">
              <a:solidFill>
                <a:srgbClr val="0f8a45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'3. Resumen'!$B$16:$B$18</c:f>
              <c:strCache>
                <c:ptCount val="3"/>
                <c:pt idx="0">
                  <c:v>Necesidades</c:v>
                </c:pt>
                <c:pt idx="1">
                  <c:v>Deseos</c:v>
                </c:pt>
                <c:pt idx="2">
                  <c:v>Ahorro</c:v>
                </c:pt>
              </c:strCache>
            </c:strRef>
          </c:cat>
          <c:val>
            <c:numRef>
              <c:f>'3. Resumen'!$E$16:$E$18</c:f>
              <c:numCache>
                <c:formatCode>#,##0.00" €";\-#,##0.00" €";\-</c:formatCode>
                <c:ptCount val="3"/>
                <c:pt idx="0">
                  <c:v>682</c:v>
                </c:pt>
                <c:pt idx="1">
                  <c:v>235</c:v>
                </c:pt>
                <c:pt idx="2">
                  <c:v>240</c:v>
                </c:pt>
              </c:numCache>
            </c:numRef>
          </c:val>
        </c:ser>
        <c:gapWidth val="150"/>
        <c:overlap val="0"/>
        <c:axId val="88477764"/>
        <c:axId val="96126176"/>
      </c:barChart>
      <c:catAx>
        <c:axId val="884777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126176"/>
        <c:crosses val="autoZero"/>
        <c:auto val="1"/>
        <c:lblAlgn val="ctr"/>
        <c:lblOffset val="100"/>
        <c:noMultiLvlLbl val="0"/>
      </c:catAx>
      <c:valAx>
        <c:axId val="96126176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;\-#,##0.00&quot; €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47776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21</xdr:row>
      <xdr:rowOff>101160</xdr:rowOff>
    </xdr:from>
    <xdr:to>
      <xdr:col>6</xdr:col>
      <xdr:colOff>261720</xdr:colOff>
      <xdr:row>35</xdr:row>
      <xdr:rowOff>133560</xdr:rowOff>
    </xdr:to>
    <xdr:graphicFrame>
      <xdr:nvGraphicFramePr>
        <xdr:cNvPr id="0" name="Chart 1"/>
        <xdr:cNvGraphicFramePr/>
      </xdr:nvGraphicFramePr>
      <xdr:xfrm>
        <a:off x="211320" y="436248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8A45"/>
    <pageSetUpPr fitToPage="true"/>
  </sheetPr>
  <dimension ref="B2:D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42"/>
  </cols>
  <sheetData>
    <row r="2" customFormat="false" ht="15" hidden="false" customHeight="false" outlineLevel="0" collapsed="false">
      <c r="B2" s="1" t="s">
        <v>0</v>
      </c>
    </row>
    <row r="3" customFormat="false" ht="22.0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  <c r="C6" s="5" t="s">
        <v>4</v>
      </c>
    </row>
    <row r="8" customFormat="false" ht="15" hidden="false" customHeight="false" outlineLevel="0" collapsed="false">
      <c r="B8" s="6" t="s">
        <v>5</v>
      </c>
      <c r="C8" s="7" t="s">
        <v>6</v>
      </c>
    </row>
    <row r="10" customFormat="false" ht="21.75" hidden="false" customHeight="true" outlineLevel="0" collapsed="false">
      <c r="B10" s="8" t="s">
        <v>7</v>
      </c>
      <c r="C10" s="9" t="s">
        <v>8</v>
      </c>
      <c r="D10" s="9" t="s">
        <v>9</v>
      </c>
    </row>
    <row r="11" customFormat="false" ht="15" hidden="false" customHeight="false" outlineLevel="0" collapsed="false">
      <c r="B11" s="10" t="s">
        <v>10</v>
      </c>
      <c r="C11" s="11" t="n">
        <v>1200</v>
      </c>
      <c r="D11" s="12" t="s">
        <v>11</v>
      </c>
    </row>
    <row r="12" customFormat="false" ht="15" hidden="false" customHeight="false" outlineLevel="0" collapsed="false">
      <c r="B12" s="10" t="s">
        <v>12</v>
      </c>
      <c r="C12" s="11" t="n">
        <v>0</v>
      </c>
      <c r="D12" s="12" t="s">
        <v>13</v>
      </c>
    </row>
    <row r="13" customFormat="false" ht="15" hidden="false" customHeight="false" outlineLevel="0" collapsed="false">
      <c r="B13" s="10" t="s">
        <v>14</v>
      </c>
      <c r="C13" s="11" t="n">
        <v>0</v>
      </c>
      <c r="D13" s="12"/>
    </row>
    <row r="14" customFormat="false" ht="15" hidden="false" customHeight="false" outlineLevel="0" collapsed="false">
      <c r="B14" s="10" t="s">
        <v>15</v>
      </c>
      <c r="C14" s="11" t="n">
        <v>0</v>
      </c>
      <c r="D14" s="12"/>
    </row>
    <row r="15" customFormat="false" ht="15" hidden="false" customHeight="false" outlineLevel="0" collapsed="false">
      <c r="B15" s="10" t="s">
        <v>16</v>
      </c>
      <c r="C15" s="11" t="n">
        <v>0</v>
      </c>
      <c r="D15" s="12" t="s">
        <v>17</v>
      </c>
    </row>
    <row r="16" customFormat="false" ht="15" hidden="false" customHeight="false" outlineLevel="0" collapsed="false">
      <c r="B16" s="13" t="s">
        <v>18</v>
      </c>
      <c r="C16" s="14" t="n">
        <f aca="false">SUM(C11:C15)</f>
        <v>1200</v>
      </c>
      <c r="D16" s="1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8A45"/>
    <pageSetUpPr fitToPage="true"/>
  </sheetPr>
  <dimension ref="B2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" min="3" style="0" width="14"/>
    <col collapsed="false" customWidth="true" hidden="false" outlineLevel="0" max="6" min="4" style="0" width="16"/>
  </cols>
  <sheetData>
    <row r="2" customFormat="false" ht="15" hidden="false" customHeight="false" outlineLevel="0" collapsed="false">
      <c r="B2" s="1" t="s">
        <v>0</v>
      </c>
    </row>
    <row r="3" customFormat="false" ht="22.05" hidden="false" customHeight="false" outlineLevel="0" collapsed="false">
      <c r="B3" s="2" t="s">
        <v>19</v>
      </c>
    </row>
    <row r="4" customFormat="false" ht="15" hidden="false" customHeight="false" outlineLevel="0" collapsed="false">
      <c r="B4" s="3" t="s">
        <v>20</v>
      </c>
    </row>
    <row r="6" customFormat="false" ht="15" hidden="false" customHeight="false" outlineLevel="0" collapsed="false">
      <c r="B6" s="4" t="s">
        <v>3</v>
      </c>
      <c r="C6" s="5" t="s">
        <v>4</v>
      </c>
    </row>
    <row r="8" customFormat="false" ht="21.75" hidden="false" customHeight="true" outlineLevel="0" collapsed="false">
      <c r="B8" s="8" t="s">
        <v>21</v>
      </c>
      <c r="C8" s="9" t="s">
        <v>22</v>
      </c>
      <c r="D8" s="9" t="s">
        <v>23</v>
      </c>
      <c r="E8" s="9" t="s">
        <v>24</v>
      </c>
      <c r="F8" s="9" t="s">
        <v>25</v>
      </c>
    </row>
    <row r="9" customFormat="false" ht="15" hidden="false" customHeight="false" outlineLevel="0" collapsed="false">
      <c r="B9" s="7" t="s">
        <v>26</v>
      </c>
      <c r="C9" s="16" t="s">
        <v>27</v>
      </c>
      <c r="D9" s="11" t="n">
        <v>350</v>
      </c>
      <c r="E9" s="11" t="n">
        <v>350</v>
      </c>
      <c r="F9" s="17" t="n">
        <f aca="false">IF(AND(D9="",E9=""),"",D9-E9)</f>
        <v>0</v>
      </c>
    </row>
    <row r="10" customFormat="false" ht="15" hidden="false" customHeight="false" outlineLevel="0" collapsed="false">
      <c r="B10" s="7" t="s">
        <v>28</v>
      </c>
      <c r="C10" s="16" t="s">
        <v>27</v>
      </c>
      <c r="D10" s="11" t="n">
        <v>45</v>
      </c>
      <c r="E10" s="11" t="n">
        <v>52</v>
      </c>
      <c r="F10" s="17" t="n">
        <f aca="false">IF(AND(D10="",E10=""),"",D10-E10)</f>
        <v>-7</v>
      </c>
    </row>
    <row r="11" customFormat="false" ht="15" hidden="false" customHeight="false" outlineLevel="0" collapsed="false">
      <c r="B11" s="7" t="s">
        <v>29</v>
      </c>
      <c r="C11" s="16" t="s">
        <v>27</v>
      </c>
      <c r="D11" s="11" t="n">
        <v>30</v>
      </c>
      <c r="E11" s="11" t="n">
        <v>30</v>
      </c>
      <c r="F11" s="17" t="n">
        <f aca="false">IF(AND(D11="",E11=""),"",D11-E11)</f>
        <v>0</v>
      </c>
    </row>
    <row r="12" customFormat="false" ht="15" hidden="false" customHeight="false" outlineLevel="0" collapsed="false">
      <c r="B12" s="7" t="s">
        <v>30</v>
      </c>
      <c r="C12" s="16" t="s">
        <v>27</v>
      </c>
      <c r="D12" s="11" t="n">
        <v>180</v>
      </c>
      <c r="E12" s="11" t="n">
        <v>195</v>
      </c>
      <c r="F12" s="17" t="n">
        <f aca="false">IF(AND(D12="",E12=""),"",D12-E12)</f>
        <v>-15</v>
      </c>
    </row>
    <row r="13" customFormat="false" ht="15" hidden="false" customHeight="false" outlineLevel="0" collapsed="false">
      <c r="B13" s="7" t="s">
        <v>31</v>
      </c>
      <c r="C13" s="16" t="s">
        <v>27</v>
      </c>
      <c r="D13" s="11" t="n">
        <v>40</v>
      </c>
      <c r="E13" s="11" t="n">
        <v>40</v>
      </c>
      <c r="F13" s="17" t="n">
        <f aca="false">IF(AND(D13="",E13=""),"",D13-E13)</f>
        <v>0</v>
      </c>
    </row>
    <row r="14" customFormat="false" ht="15" hidden="false" customHeight="false" outlineLevel="0" collapsed="false">
      <c r="B14" s="7" t="s">
        <v>32</v>
      </c>
      <c r="C14" s="16" t="s">
        <v>27</v>
      </c>
      <c r="D14" s="11" t="n">
        <v>15</v>
      </c>
      <c r="E14" s="11" t="n">
        <v>15</v>
      </c>
      <c r="F14" s="17" t="n">
        <f aca="false">IF(AND(D14="",E14=""),"",D14-E14)</f>
        <v>0</v>
      </c>
    </row>
    <row r="15" customFormat="false" ht="15" hidden="false" customHeight="false" outlineLevel="0" collapsed="false">
      <c r="B15" s="7" t="s">
        <v>33</v>
      </c>
      <c r="C15" s="16" t="s">
        <v>34</v>
      </c>
      <c r="D15" s="11" t="n">
        <v>90</v>
      </c>
      <c r="E15" s="11" t="n">
        <v>110</v>
      </c>
      <c r="F15" s="17" t="n">
        <f aca="false">IF(AND(D15="",E15=""),"",D15-E15)</f>
        <v>-20</v>
      </c>
    </row>
    <row r="16" customFormat="false" ht="15" hidden="false" customHeight="false" outlineLevel="0" collapsed="false">
      <c r="B16" s="7" t="s">
        <v>35</v>
      </c>
      <c r="C16" s="16" t="s">
        <v>34</v>
      </c>
      <c r="D16" s="11" t="n">
        <v>60</v>
      </c>
      <c r="E16" s="11" t="n">
        <v>75</v>
      </c>
      <c r="F16" s="17" t="n">
        <f aca="false">IF(AND(D16="",E16=""),"",D16-E16)</f>
        <v>-15</v>
      </c>
    </row>
    <row r="17" customFormat="false" ht="15" hidden="false" customHeight="false" outlineLevel="0" collapsed="false">
      <c r="B17" s="7" t="s">
        <v>36</v>
      </c>
      <c r="C17" s="16" t="s">
        <v>34</v>
      </c>
      <c r="D17" s="11" t="n">
        <v>40</v>
      </c>
      <c r="E17" s="11" t="n">
        <v>30</v>
      </c>
      <c r="F17" s="17" t="n">
        <f aca="false">IF(AND(D17="",E17=""),"",D17-E17)</f>
        <v>10</v>
      </c>
    </row>
    <row r="18" customFormat="false" ht="15" hidden="false" customHeight="false" outlineLevel="0" collapsed="false">
      <c r="B18" s="7" t="s">
        <v>37</v>
      </c>
      <c r="C18" s="16" t="s">
        <v>34</v>
      </c>
      <c r="D18" s="11" t="n">
        <v>20</v>
      </c>
      <c r="E18" s="11" t="n">
        <v>20</v>
      </c>
      <c r="F18" s="17" t="n">
        <f aca="false">IF(AND(D18="",E18=""),"",D18-E18)</f>
        <v>0</v>
      </c>
    </row>
    <row r="19" customFormat="false" ht="15" hidden="false" customHeight="false" outlineLevel="0" collapsed="false">
      <c r="B19" s="7" t="s">
        <v>38</v>
      </c>
      <c r="C19" s="16" t="s">
        <v>34</v>
      </c>
      <c r="D19" s="11" t="n">
        <v>50</v>
      </c>
      <c r="E19" s="11" t="n">
        <v>0</v>
      </c>
      <c r="F19" s="17" t="n">
        <f aca="false">IF(AND(D19="",E19=""),"",D19-E19)</f>
        <v>50</v>
      </c>
    </row>
    <row r="20" customFormat="false" ht="15" hidden="false" customHeight="false" outlineLevel="0" collapsed="false">
      <c r="B20" s="7" t="s">
        <v>39</v>
      </c>
      <c r="C20" s="16" t="s">
        <v>34</v>
      </c>
      <c r="D20" s="11" t="n">
        <v>0</v>
      </c>
      <c r="E20" s="11" t="n">
        <v>0</v>
      </c>
      <c r="F20" s="17" t="n">
        <f aca="false">IF(AND(D20="",E20=""),"",D20-E20)</f>
        <v>0</v>
      </c>
    </row>
    <row r="21" customFormat="false" ht="15" hidden="false" customHeight="false" outlineLevel="0" collapsed="false">
      <c r="B21" s="7" t="s">
        <v>40</v>
      </c>
      <c r="C21" s="16" t="s">
        <v>41</v>
      </c>
      <c r="D21" s="11" t="n">
        <v>150</v>
      </c>
      <c r="E21" s="11" t="n">
        <v>150</v>
      </c>
      <c r="F21" s="17" t="n">
        <f aca="false">IF(AND(D21="",E21=""),"",D21-E21)</f>
        <v>0</v>
      </c>
    </row>
    <row r="22" customFormat="false" ht="15" hidden="false" customHeight="false" outlineLevel="0" collapsed="false">
      <c r="B22" s="7" t="s">
        <v>42</v>
      </c>
      <c r="C22" s="16" t="s">
        <v>41</v>
      </c>
      <c r="D22" s="11" t="n">
        <v>90</v>
      </c>
      <c r="E22" s="11" t="n">
        <v>90</v>
      </c>
      <c r="F22" s="17" t="n">
        <f aca="false">IF(AND(D22="",E22=""),"",D22-E22)</f>
        <v>0</v>
      </c>
    </row>
    <row r="23" customFormat="false" ht="15" hidden="false" customHeight="false" outlineLevel="0" collapsed="false">
      <c r="B23" s="7" t="s">
        <v>43</v>
      </c>
      <c r="C23" s="16" t="s">
        <v>41</v>
      </c>
      <c r="D23" s="11" t="n">
        <v>0</v>
      </c>
      <c r="E23" s="11" t="n">
        <v>0</v>
      </c>
      <c r="F23" s="17" t="n">
        <f aca="false">IF(AND(D23="",E23=""),"",D23-E23)</f>
        <v>0</v>
      </c>
    </row>
    <row r="24" customFormat="false" ht="15" hidden="false" customHeight="false" outlineLevel="0" collapsed="false">
      <c r="B24" s="7"/>
      <c r="C24" s="16"/>
      <c r="D24" s="11"/>
      <c r="E24" s="11"/>
      <c r="F24" s="17" t="str">
        <f aca="false">IF(AND(D24="",E24=""),"",D24-E24)</f>
        <v/>
      </c>
    </row>
    <row r="25" customFormat="false" ht="15" hidden="false" customHeight="false" outlineLevel="0" collapsed="false">
      <c r="B25" s="7"/>
      <c r="C25" s="16"/>
      <c r="D25" s="11"/>
      <c r="E25" s="11"/>
      <c r="F25" s="17" t="str">
        <f aca="false">IF(AND(D25="",E25=""),"",D25-E25)</f>
        <v/>
      </c>
    </row>
    <row r="26" customFormat="false" ht="15" hidden="false" customHeight="false" outlineLevel="0" collapsed="false">
      <c r="B26" s="7"/>
      <c r="C26" s="16"/>
      <c r="D26" s="11"/>
      <c r="E26" s="11"/>
      <c r="F26" s="17" t="str">
        <f aca="false">IF(AND(D26="",E26=""),"",D26-E26)</f>
        <v/>
      </c>
    </row>
    <row r="27" customFormat="false" ht="15" hidden="false" customHeight="false" outlineLevel="0" collapsed="false">
      <c r="B27" s="13" t="s">
        <v>44</v>
      </c>
      <c r="C27" s="15"/>
      <c r="D27" s="14" t="n">
        <f aca="false">SUM(D9:D26)</f>
        <v>1160</v>
      </c>
      <c r="E27" s="14" t="n">
        <f aca="false">SUM(E9:E26)</f>
        <v>1157</v>
      </c>
      <c r="F27" s="14" t="n">
        <f aca="false">D27-E27</f>
        <v>3</v>
      </c>
    </row>
    <row r="29" customFormat="false" ht="15" hidden="false" customHeight="false" outlineLevel="0" collapsed="false">
      <c r="B29" s="18" t="s">
        <v>45</v>
      </c>
    </row>
    <row r="30" customFormat="false" ht="15" hidden="false" customHeight="false" outlineLevel="0" collapsed="false">
      <c r="B30" s="18" t="s">
        <v>46</v>
      </c>
    </row>
  </sheetData>
  <conditionalFormatting sqref="F9:F27">
    <cfRule type="expression" priority="2" aboveAverage="0" equalAverage="0" bottom="0" percent="0" rank="0" text="" dxfId="0">
      <formula>AND(ISNUMBER(F9),F9&lt;0)</formula>
    </cfRule>
  </conditionalFormatting>
  <dataValidations count="1">
    <dataValidation allowBlank="true" error="Elige Necesidad, Deseo o Ahorro." errorStyle="stop" errorTitle="Tipo no válido" operator="between" showDropDown="false" showErrorMessage="false" showInputMessage="false" sqref="C9:C26" type="list">
      <formula1>"Necesidad,Deseo,Ahorro"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8A45"/>
    <pageSetUpPr fitToPage="true"/>
  </sheetPr>
  <dimension ref="B2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6" min="3" style="0" width="14"/>
    <col collapsed="false" customWidth="true" hidden="false" outlineLevel="0" max="7" min="7" style="0" width="24"/>
  </cols>
  <sheetData>
    <row r="2" customFormat="false" ht="15" hidden="false" customHeight="false" outlineLevel="0" collapsed="false">
      <c r="B2" s="1" t="s">
        <v>0</v>
      </c>
    </row>
    <row r="3" customFormat="false" ht="22.05" hidden="false" customHeight="false" outlineLevel="0" collapsed="false">
      <c r="B3" s="2" t="s">
        <v>47</v>
      </c>
    </row>
    <row r="4" customFormat="false" ht="15" hidden="false" customHeight="false" outlineLevel="0" collapsed="false">
      <c r="B4" s="3" t="s">
        <v>48</v>
      </c>
    </row>
    <row r="6" customFormat="false" ht="15" hidden="false" customHeight="false" outlineLevel="0" collapsed="false">
      <c r="B6" s="6" t="s">
        <v>5</v>
      </c>
      <c r="C6" s="19" t="str">
        <f aca="false">'1. Ingresos'!C8</f>
        <v>Enero 2027</v>
      </c>
    </row>
    <row r="8" customFormat="false" ht="21.75" hidden="false" customHeight="true" outlineLevel="0" collapsed="false">
      <c r="B8" s="8" t="s">
        <v>49</v>
      </c>
      <c r="C8" s="9" t="s">
        <v>23</v>
      </c>
      <c r="D8" s="9" t="s">
        <v>24</v>
      </c>
    </row>
    <row r="9" customFormat="false" ht="15" hidden="false" customHeight="false" outlineLevel="0" collapsed="false">
      <c r="B9" s="10" t="s">
        <v>50</v>
      </c>
      <c r="C9" s="17" t="n">
        <f aca="false">'1. Ingresos'!$C$16</f>
        <v>1200</v>
      </c>
      <c r="D9" s="17" t="n">
        <f aca="false">'1. Ingresos'!$C$16</f>
        <v>1200</v>
      </c>
    </row>
    <row r="10" customFormat="false" ht="15" hidden="false" customHeight="false" outlineLevel="0" collapsed="false">
      <c r="B10" s="10" t="s">
        <v>51</v>
      </c>
      <c r="C10" s="17" t="n">
        <f aca="false">'2. Gastos'!D27</f>
        <v>1160</v>
      </c>
      <c r="D10" s="17" t="n">
        <f aca="false">'2. Gastos'!E27</f>
        <v>1157</v>
      </c>
    </row>
    <row r="11" customFormat="false" ht="15" hidden="false" customHeight="false" outlineLevel="0" collapsed="false">
      <c r="B11" s="13" t="s">
        <v>52</v>
      </c>
      <c r="C11" s="14" t="n">
        <f aca="false">C9-C10</f>
        <v>40</v>
      </c>
      <c r="D11" s="14" t="n">
        <f aca="false">D9-D10</f>
        <v>43</v>
      </c>
    </row>
    <row r="12" customFormat="false" ht="15" hidden="false" customHeight="false" outlineLevel="0" collapsed="false">
      <c r="B12" s="18" t="s">
        <v>53</v>
      </c>
    </row>
    <row r="14" customFormat="false" ht="15" hidden="false" customHeight="false" outlineLevel="0" collapsed="false">
      <c r="B14" s="20" t="s">
        <v>54</v>
      </c>
    </row>
    <row r="15" customFormat="false" ht="21.75" hidden="false" customHeight="true" outlineLevel="0" collapsed="false">
      <c r="B15" s="8" t="s">
        <v>55</v>
      </c>
      <c r="C15" s="9" t="s">
        <v>56</v>
      </c>
      <c r="D15" s="9" t="s">
        <v>57</v>
      </c>
      <c r="E15" s="9" t="s">
        <v>24</v>
      </c>
      <c r="F15" s="9" t="s">
        <v>58</v>
      </c>
      <c r="G15" s="9" t="s">
        <v>59</v>
      </c>
    </row>
    <row r="16" customFormat="false" ht="15" hidden="false" customHeight="false" outlineLevel="0" collapsed="false">
      <c r="B16" s="21" t="s">
        <v>60</v>
      </c>
      <c r="C16" s="22" t="n">
        <v>0.5</v>
      </c>
      <c r="D16" s="17" t="n">
        <f aca="false">'1. Ingresos'!$C$16*C16</f>
        <v>600</v>
      </c>
      <c r="E16" s="17" t="n">
        <f aca="false">SUMIF('2. Gastos'!$C$9:$C$26,"Necesidad",'2. Gastos'!$E$9:$E$26)</f>
        <v>682</v>
      </c>
      <c r="F16" s="23" t="n">
        <f aca="false">IF('1. Ingresos'!$C$16=0,0,E16/'1. Ingresos'!$C$16)</f>
        <v>0.568333333333333</v>
      </c>
      <c r="G16" s="24" t="str">
        <f aca="false">IF('1. Ingresos'!$C$16=0,"",IF(F16&lt;=C16,"✓ Dentro del objetivo","Te has pasado"))</f>
        <v>Te has pasado</v>
      </c>
    </row>
    <row r="17" customFormat="false" ht="15" hidden="false" customHeight="false" outlineLevel="0" collapsed="false">
      <c r="B17" s="21" t="s">
        <v>61</v>
      </c>
      <c r="C17" s="22" t="n">
        <v>0.3</v>
      </c>
      <c r="D17" s="17" t="n">
        <f aca="false">'1. Ingresos'!$C$16*C17</f>
        <v>360</v>
      </c>
      <c r="E17" s="17" t="n">
        <f aca="false">SUMIF('2. Gastos'!$C$9:$C$26,"Deseo",'2. Gastos'!$E$9:$E$26)</f>
        <v>235</v>
      </c>
      <c r="F17" s="23" t="n">
        <f aca="false">IF('1. Ingresos'!$C$16=0,0,E17/'1. Ingresos'!$C$16)</f>
        <v>0.195833333333333</v>
      </c>
      <c r="G17" s="24" t="str">
        <f aca="false">IF('1. Ingresos'!$C$16=0,"",IF(F17&lt;=C17,"✓ Dentro del objetivo","Te has pasado"))</f>
        <v>✓ Dentro del objetivo</v>
      </c>
    </row>
    <row r="18" customFormat="false" ht="15" hidden="false" customHeight="false" outlineLevel="0" collapsed="false">
      <c r="B18" s="21" t="s">
        <v>41</v>
      </c>
      <c r="C18" s="22" t="n">
        <v>0.2</v>
      </c>
      <c r="D18" s="17" t="n">
        <f aca="false">'1. Ingresos'!$C$16*C18</f>
        <v>240</v>
      </c>
      <c r="E18" s="17" t="n">
        <f aca="false">SUMIF('2. Gastos'!$C$9:$C$26,"Ahorro",'2. Gastos'!$E$9:$E$26)</f>
        <v>240</v>
      </c>
      <c r="F18" s="23" t="n">
        <f aca="false">IF('1. Ingresos'!$C$16=0,0,E18/'1. Ingresos'!$C$16)</f>
        <v>0.2</v>
      </c>
      <c r="G18" s="24" t="str">
        <f aca="false">IF('1. Ingresos'!$C$16=0,"",IF(F18&gt;=C18,"✓ Objetivo cumplido","Ahorra un poco más"))</f>
        <v>✓ Objetivo cumplido</v>
      </c>
    </row>
    <row r="19" customFormat="false" ht="15" hidden="false" customHeight="false" outlineLevel="0" collapsed="false">
      <c r="B19" s="13" t="s">
        <v>62</v>
      </c>
      <c r="C19" s="25" t="n">
        <f aca="false">SUM(C16:C18)</f>
        <v>1</v>
      </c>
      <c r="D19" s="14" t="n">
        <f aca="false">SUM(D16:D18)</f>
        <v>1200</v>
      </c>
      <c r="E19" s="14" t="n">
        <f aca="false">SUM(E16:E18)</f>
        <v>1157</v>
      </c>
      <c r="F19" s="26" t="n">
        <f aca="false">SUM(F16:F18)</f>
        <v>0.964166666666667</v>
      </c>
      <c r="G19" s="27" t="str">
        <f aca="false">IF(ROUND(C19,4)=1,"","Los objetivos deben sumar 100%")</f>
        <v/>
      </c>
    </row>
    <row r="20" customFormat="false" ht="15" hidden="false" customHeight="false" outlineLevel="0" collapsed="false">
      <c r="B20" s="18" t="s">
        <v>63</v>
      </c>
    </row>
    <row r="21" customFormat="false" ht="15" hidden="false" customHeight="false" outlineLevel="0" collapsed="false">
      <c r="B21" s="1" t="s">
        <v>64</v>
      </c>
    </row>
  </sheetData>
  <conditionalFormatting sqref="C11:D11">
    <cfRule type="expression" priority="2" aboveAverage="0" equalAverage="0" bottom="0" percent="0" rank="0" text="" dxfId="0">
      <formula>C11&lt;0</formula>
    </cfRule>
  </conditionalFormatting>
  <conditionalFormatting sqref="G16:G19">
    <cfRule type="expression" priority="3" aboveAverage="0" equalAverage="0" bottom="0" percent="0" rank="0" text="" dxfId="0">
      <formula>LEFT(G16,1)&lt;&gt;"✓"</formula>
    </cfRule>
  </conditionalFormatting>
  <conditionalFormatting sqref="G16:G18">
    <cfRule type="expression" priority="4" aboveAverage="0" equalAverage="0" bottom="0" percent="0" rank="0" text="" dxfId="1">
      <formula>LEFT(G16,1)="✓"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2026-10-28T16:31:32Z</dcterms:created>
  <dc:creator>JOVENFINANCIERO</dc:creator>
  <dc:description/>
  <dc:language>en-US</dc:language>
  <cp:lastModifiedBy/>
  <dcterms:modified xsi:type="dcterms:W3CDTF">2026-10-28T17:31:32Z</dcterms:modified>
  <cp:revision>1</cp:revision>
  <dc:subject/>
  <dc:title>Plantilla de presupuesto mensual – JOVENFINANCIERO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